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8" activeTab="4"/>
  </bookViews>
  <sheets>
    <sheet name="U8" sheetId="14" r:id="rId1"/>
    <sheet name="U10" sheetId="13" r:id="rId2"/>
    <sheet name="U12" sheetId="12" r:id="rId3"/>
    <sheet name="U14" sheetId="11" r:id="rId4"/>
    <sheet name="U16" sheetId="10" r:id="rId5"/>
    <sheet name="U18" sheetId="9" r:id="rId6"/>
    <sheet name="U20" sheetId="2" r:id="rId7"/>
    <sheet name="Summe" sheetId="8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8" l="1"/>
  <c r="B26" i="8"/>
  <c r="B24" i="8"/>
  <c r="B19" i="8"/>
  <c r="B23" i="8" l="1"/>
  <c r="B27" i="8"/>
  <c r="B25" i="8"/>
  <c r="A21" i="8" l="1"/>
  <c r="B21" i="8" s="1"/>
  <c r="A22" i="8"/>
  <c r="B22" i="8" s="1"/>
  <c r="A20" i="8"/>
  <c r="B20" i="8" s="1"/>
  <c r="B30" i="8" s="1"/>
  <c r="D15" i="14" l="1"/>
  <c r="C7" i="8" s="1"/>
  <c r="C15" i="14"/>
  <c r="B7" i="8" s="1"/>
  <c r="D24" i="13"/>
  <c r="C8" i="8" s="1"/>
  <c r="C24" i="13"/>
  <c r="B8" i="8" s="1"/>
  <c r="D19" i="12"/>
  <c r="C9" i="8" s="1"/>
  <c r="C19" i="12"/>
  <c r="B9" i="8" s="1"/>
  <c r="D24" i="11"/>
  <c r="C10" i="8" s="1"/>
  <c r="C24" i="11"/>
  <c r="B10" i="8" s="1"/>
  <c r="D20" i="10"/>
  <c r="C11" i="8" s="1"/>
  <c r="C20" i="10"/>
  <c r="B11" i="8" s="1"/>
  <c r="D13" i="9"/>
  <c r="C12" i="8" s="1"/>
  <c r="C13" i="9"/>
  <c r="B12" i="8" s="1"/>
  <c r="D24" i="2"/>
  <c r="C13" i="8" s="1"/>
  <c r="C24" i="2"/>
  <c r="B13" i="8" s="1"/>
  <c r="D13" i="8" s="1"/>
  <c r="D7" i="8" l="1"/>
  <c r="D9" i="8"/>
  <c r="D8" i="8"/>
  <c r="D10" i="8"/>
  <c r="D12" i="8"/>
  <c r="D11" i="8"/>
  <c r="C15" i="8"/>
  <c r="B15" i="8"/>
  <c r="D15" i="8" l="1"/>
</calcChain>
</file>

<file path=xl/sharedStrings.xml><?xml version="1.0" encoding="utf-8"?>
<sst xmlns="http://schemas.openxmlformats.org/spreadsheetml/2006/main" count="380" uniqueCount="163">
  <si>
    <t>Pos</t>
  </si>
  <si>
    <t>Vorname</t>
  </si>
  <si>
    <t>Nachname</t>
  </si>
  <si>
    <t>DWZ</t>
  </si>
  <si>
    <t>Verein</t>
  </si>
  <si>
    <t>Geschlecht</t>
  </si>
  <si>
    <t>Teilnehmer U 10</t>
  </si>
  <si>
    <t>Stichtag</t>
  </si>
  <si>
    <t>Geburtsjahr</t>
  </si>
  <si>
    <t>Teilnehmer U 8</t>
  </si>
  <si>
    <t>Teilnehmer U 12</t>
  </si>
  <si>
    <t>Teilnehmer U 14</t>
  </si>
  <si>
    <t>Teilnehmer U 16</t>
  </si>
  <si>
    <t>Teilnehmer U 20</t>
  </si>
  <si>
    <t>Gesamtübersicht</t>
  </si>
  <si>
    <t>U 8</t>
  </si>
  <si>
    <t>U 10</t>
  </si>
  <si>
    <t>U 12</t>
  </si>
  <si>
    <t>U 14</t>
  </si>
  <si>
    <t>U 16</t>
  </si>
  <si>
    <t>U 18</t>
  </si>
  <si>
    <t>männlich</t>
  </si>
  <si>
    <t>weiblich</t>
  </si>
  <si>
    <t>gesamt</t>
  </si>
  <si>
    <t>Teilnehmerzahl</t>
  </si>
  <si>
    <t>Alter</t>
  </si>
  <si>
    <t>Teinehmer</t>
  </si>
  <si>
    <t>m</t>
  </si>
  <si>
    <t>Teilnehmer U18</t>
  </si>
  <si>
    <t>U 20</t>
  </si>
  <si>
    <t xml:space="preserve">Tobias </t>
  </si>
  <si>
    <t>Puchas</t>
  </si>
  <si>
    <t>Henrik</t>
  </si>
  <si>
    <t>SV Vimbuch</t>
  </si>
  <si>
    <t>Matteo</t>
  </si>
  <si>
    <t>Verscht</t>
  </si>
  <si>
    <t>Vincent</t>
  </si>
  <si>
    <t>Haupt</t>
  </si>
  <si>
    <t>OSG Baden Baden</t>
  </si>
  <si>
    <t xml:space="preserve"> Salwasser</t>
  </si>
  <si>
    <t>Christian</t>
  </si>
  <si>
    <t>SC Rastatt</t>
  </si>
  <si>
    <t>Marlon</t>
  </si>
  <si>
    <t>Meier</t>
  </si>
  <si>
    <t>SK Gernsbach</t>
  </si>
  <si>
    <t xml:space="preserve">Tim </t>
  </si>
  <si>
    <t>Lachenicht</t>
  </si>
  <si>
    <t>Aska</t>
  </si>
  <si>
    <t>Ganjali</t>
  </si>
  <si>
    <t>w</t>
  </si>
  <si>
    <t>Franz</t>
  </si>
  <si>
    <t>Armbruster</t>
  </si>
  <si>
    <t>William</t>
  </si>
  <si>
    <t>Brüstle</t>
  </si>
  <si>
    <t>Shiro</t>
  </si>
  <si>
    <t>Ryan</t>
  </si>
  <si>
    <t>Chalak</t>
  </si>
  <si>
    <t>Malte</t>
  </si>
  <si>
    <t>Heidemann</t>
  </si>
  <si>
    <t>Thomas</t>
  </si>
  <si>
    <t>Malsch</t>
  </si>
  <si>
    <t>Merymuthu</t>
  </si>
  <si>
    <t>Nanthivarman</t>
  </si>
  <si>
    <t>Anastasia</t>
  </si>
  <si>
    <t>Martin</t>
  </si>
  <si>
    <t>Johann</t>
  </si>
  <si>
    <t>Trapp</t>
  </si>
  <si>
    <t>Osipov</t>
  </si>
  <si>
    <t>Wlad</t>
  </si>
  <si>
    <t>Milena</t>
  </si>
  <si>
    <t>Seeburger</t>
  </si>
  <si>
    <t>SC Durmersheim</t>
  </si>
  <si>
    <t>Raik</t>
  </si>
  <si>
    <t>Kim</t>
  </si>
  <si>
    <t>Schick</t>
  </si>
  <si>
    <t>Hanno</t>
  </si>
  <si>
    <t>Braun</t>
  </si>
  <si>
    <t>Kevin</t>
  </si>
  <si>
    <t>Hatzenbühler</t>
  </si>
  <si>
    <t>Leon Vöhringer 17.09.2009</t>
  </si>
  <si>
    <t>Katherina</t>
  </si>
  <si>
    <t>Rehberg</t>
  </si>
  <si>
    <t>Josefa</t>
  </si>
  <si>
    <t>Bitterwolf</t>
  </si>
  <si>
    <t>Nelson</t>
  </si>
  <si>
    <t>Leon</t>
  </si>
  <si>
    <t>Vöhringer</t>
  </si>
  <si>
    <t xml:space="preserve">Alexander l. </t>
  </si>
  <si>
    <t>Margolin</t>
  </si>
  <si>
    <t>Hannes</t>
  </si>
  <si>
    <t>Metzinger</t>
  </si>
  <si>
    <t>SC Ottenau</t>
  </si>
  <si>
    <t>Matej</t>
  </si>
  <si>
    <t>Matic</t>
  </si>
  <si>
    <t>SF Hörden</t>
  </si>
  <si>
    <t>Luis</t>
  </si>
  <si>
    <t>Lutz</t>
  </si>
  <si>
    <t>Carlos</t>
  </si>
  <si>
    <t>Jakob</t>
  </si>
  <si>
    <t>Rothenberger</t>
  </si>
  <si>
    <t>Wayne</t>
  </si>
  <si>
    <t>Fischer</t>
  </si>
  <si>
    <t>Natascha</t>
  </si>
  <si>
    <t>Kiesle</t>
  </si>
  <si>
    <t>David</t>
  </si>
  <si>
    <t>Stankovic</t>
  </si>
  <si>
    <t>Keanu</t>
  </si>
  <si>
    <t>Marsch</t>
  </si>
  <si>
    <t>Marvin</t>
  </si>
  <si>
    <t>Krug</t>
  </si>
  <si>
    <t>Jana</t>
  </si>
  <si>
    <t>Weiß</t>
  </si>
  <si>
    <t>Nils</t>
  </si>
  <si>
    <t>Arnau</t>
  </si>
  <si>
    <t>Detscher</t>
  </si>
  <si>
    <t>Ella</t>
  </si>
  <si>
    <t>Abboud</t>
  </si>
  <si>
    <t>Hans</t>
  </si>
  <si>
    <t>Wormuth</t>
  </si>
  <si>
    <t>SC Ötigheim</t>
  </si>
  <si>
    <t>Laszlo</t>
  </si>
  <si>
    <t>Kühn</t>
  </si>
  <si>
    <t>Lukas</t>
  </si>
  <si>
    <t>Kölmel</t>
  </si>
  <si>
    <t>Robin</t>
  </si>
  <si>
    <t>Alburg</t>
  </si>
  <si>
    <t>Noah</t>
  </si>
  <si>
    <t>unter Vorbehalt</t>
  </si>
  <si>
    <t>Raphael</t>
  </si>
  <si>
    <t>Steiner</t>
  </si>
  <si>
    <t>Claudio</t>
  </si>
  <si>
    <t>Wäldele</t>
  </si>
  <si>
    <t>Daniel</t>
  </si>
  <si>
    <t>Schmitt</t>
  </si>
  <si>
    <t>Dominik</t>
  </si>
  <si>
    <t>Schneider</t>
  </si>
  <si>
    <t>Gollon</t>
  </si>
  <si>
    <t>SInan</t>
  </si>
  <si>
    <t>SF Sasbach</t>
  </si>
  <si>
    <t>Valentin</t>
  </si>
  <si>
    <t>Krahtov</t>
  </si>
  <si>
    <t xml:space="preserve"> </t>
  </si>
  <si>
    <t>Ben</t>
  </si>
  <si>
    <t>SC Bühlertal</t>
  </si>
  <si>
    <t>Liebmann</t>
  </si>
  <si>
    <t xml:space="preserve">David </t>
  </si>
  <si>
    <t>Gökberk</t>
  </si>
  <si>
    <t>Akyildiz</t>
  </si>
  <si>
    <t>Gabriel</t>
  </si>
  <si>
    <t>Schmidt</t>
  </si>
  <si>
    <t>Dennis</t>
  </si>
  <si>
    <t>Altach</t>
  </si>
  <si>
    <t xml:space="preserve">Daniel </t>
  </si>
  <si>
    <t>Yannis</t>
  </si>
  <si>
    <t xml:space="preserve">Hensel </t>
  </si>
  <si>
    <t>Feuerer</t>
  </si>
  <si>
    <t>Dammasch</t>
  </si>
  <si>
    <t>Nieke</t>
  </si>
  <si>
    <t>Leonardi</t>
  </si>
  <si>
    <t>Anna</t>
  </si>
  <si>
    <t>Katarina</t>
  </si>
  <si>
    <t>Edward</t>
  </si>
  <si>
    <t>Jungenwertung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</si>
</sst>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Verdana"/>
      <family val="2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0" fillId="0" borderId="15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23" sqref="G23"/>
    </sheetView>
  </sheetViews>
  <sheetFormatPr baseColWidth="10" defaultRowHeight="14.4" x14ac:dyDescent="0.3"/>
  <cols>
    <col min="1" max="1" width="5.21875" customWidth="1"/>
    <col min="2" max="2" width="20.77734375" customWidth="1"/>
    <col min="3" max="3" width="18" customWidth="1"/>
    <col min="4" max="4" width="16.109375" bestFit="1" customWidth="1"/>
    <col min="6" max="6" width="13.5546875" customWidth="1"/>
    <col min="7" max="7" width="16.44140625" bestFit="1" customWidth="1"/>
  </cols>
  <sheetData>
    <row r="1" spans="1:11" ht="23.4" x14ac:dyDescent="0.45">
      <c r="A1" s="24" t="s">
        <v>9</v>
      </c>
      <c r="B1" s="25"/>
      <c r="C1" s="25"/>
      <c r="D1" s="25"/>
      <c r="E1" s="25"/>
      <c r="F1" s="25"/>
      <c r="G1" s="26"/>
    </row>
    <row r="2" spans="1:11" ht="18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8</v>
      </c>
    </row>
    <row r="3" spans="1:11" ht="16.95" customHeight="1" x14ac:dyDescent="0.3">
      <c r="A3" s="5">
        <v>1</v>
      </c>
      <c r="B3" s="7" t="s">
        <v>30</v>
      </c>
      <c r="C3" s="7" t="s">
        <v>31</v>
      </c>
      <c r="D3" s="7" t="s">
        <v>33</v>
      </c>
      <c r="E3" s="7">
        <v>0</v>
      </c>
      <c r="F3" s="7" t="s">
        <v>27</v>
      </c>
      <c r="G3" s="7">
        <v>2011</v>
      </c>
      <c r="K3" s="17"/>
    </row>
    <row r="4" spans="1:11" ht="16.95" customHeight="1" x14ac:dyDescent="0.3">
      <c r="A4" s="5">
        <v>2</v>
      </c>
      <c r="B4" s="7" t="s">
        <v>65</v>
      </c>
      <c r="C4" s="7" t="s">
        <v>66</v>
      </c>
      <c r="D4" s="7" t="s">
        <v>41</v>
      </c>
      <c r="E4" s="7"/>
      <c r="F4" s="7" t="s">
        <v>27</v>
      </c>
      <c r="G4" s="7">
        <v>2011</v>
      </c>
      <c r="K4" s="17"/>
    </row>
    <row r="5" spans="1:11" ht="16.95" customHeight="1" x14ac:dyDescent="0.3">
      <c r="A5" s="5">
        <v>3</v>
      </c>
      <c r="B5" s="7" t="s">
        <v>112</v>
      </c>
      <c r="C5" s="7" t="s">
        <v>113</v>
      </c>
      <c r="D5" s="7" t="s">
        <v>94</v>
      </c>
      <c r="E5" s="7"/>
      <c r="F5" s="7" t="s">
        <v>27</v>
      </c>
      <c r="G5" s="7">
        <v>2010</v>
      </c>
      <c r="I5" s="23"/>
      <c r="J5" t="s">
        <v>141</v>
      </c>
      <c r="K5" s="17"/>
    </row>
    <row r="6" spans="1:11" ht="16.95" customHeight="1" x14ac:dyDescent="0.3">
      <c r="A6" s="5">
        <v>4</v>
      </c>
      <c r="B6" s="7" t="s">
        <v>104</v>
      </c>
      <c r="C6" s="7" t="s">
        <v>114</v>
      </c>
      <c r="D6" s="7" t="s">
        <v>94</v>
      </c>
      <c r="E6" s="7"/>
      <c r="F6" s="7" t="s">
        <v>27</v>
      </c>
      <c r="G6" s="7">
        <v>2010</v>
      </c>
      <c r="I6" s="23"/>
    </row>
    <row r="7" spans="1:11" ht="16.95" customHeight="1" x14ac:dyDescent="0.3">
      <c r="A7" s="5">
        <v>5</v>
      </c>
      <c r="B7" s="7" t="s">
        <v>115</v>
      </c>
      <c r="C7" s="7" t="s">
        <v>116</v>
      </c>
      <c r="D7" s="7" t="s">
        <v>94</v>
      </c>
      <c r="E7" s="7"/>
      <c r="F7" s="7" t="s">
        <v>49</v>
      </c>
      <c r="G7" s="7">
        <v>2010</v>
      </c>
      <c r="I7" s="23"/>
    </row>
    <row r="8" spans="1:11" ht="16.95" customHeight="1" x14ac:dyDescent="0.3">
      <c r="A8" s="5">
        <v>6</v>
      </c>
      <c r="B8" s="7" t="s">
        <v>128</v>
      </c>
      <c r="C8" s="7" t="s">
        <v>123</v>
      </c>
      <c r="D8" s="7" t="s">
        <v>119</v>
      </c>
      <c r="E8" s="7"/>
      <c r="F8" s="7" t="s">
        <v>27</v>
      </c>
      <c r="G8" s="7">
        <v>2010</v>
      </c>
      <c r="I8" s="23"/>
    </row>
    <row r="9" spans="1:11" ht="16.95" customHeight="1" x14ac:dyDescent="0.3">
      <c r="A9" s="5">
        <v>7</v>
      </c>
      <c r="B9" s="7" t="s">
        <v>142</v>
      </c>
      <c r="C9" s="7" t="s">
        <v>76</v>
      </c>
      <c r="D9" s="7" t="s">
        <v>143</v>
      </c>
      <c r="E9" s="7"/>
      <c r="F9" s="7" t="s">
        <v>27</v>
      </c>
      <c r="G9" s="7">
        <v>2010</v>
      </c>
    </row>
    <row r="10" spans="1:11" x14ac:dyDescent="0.3">
      <c r="A10" s="2"/>
    </row>
    <row r="12" spans="1:11" x14ac:dyDescent="0.3">
      <c r="B12" t="s">
        <v>7</v>
      </c>
      <c r="C12" s="1">
        <v>2010</v>
      </c>
    </row>
    <row r="13" spans="1:11" x14ac:dyDescent="0.3">
      <c r="C13" s="1"/>
    </row>
    <row r="14" spans="1:11" x14ac:dyDescent="0.3">
      <c r="C14" s="1" t="s">
        <v>21</v>
      </c>
      <c r="D14" s="1" t="s">
        <v>22</v>
      </c>
    </row>
    <row r="15" spans="1:11" x14ac:dyDescent="0.3">
      <c r="B15" t="s">
        <v>26</v>
      </c>
      <c r="C15" s="1">
        <f>COUNTIF(F3:F9,"M")</f>
        <v>6</v>
      </c>
      <c r="D15" s="1">
        <f>COUNTIF(F3:F9,"W")</f>
        <v>1</v>
      </c>
    </row>
  </sheetData>
  <mergeCells count="1">
    <mergeCell ref="A1:G1"/>
  </mergeCells>
  <conditionalFormatting sqref="G3">
    <cfRule type="cellIs" dxfId="18" priority="2" operator="lessThan">
      <formula>$C$12</formula>
    </cfRule>
  </conditionalFormatting>
  <conditionalFormatting sqref="G4:G9">
    <cfRule type="cellIs" dxfId="17" priority="1" operator="lessThan">
      <formula>$C$12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3" sqref="C3:C18"/>
    </sheetView>
  </sheetViews>
  <sheetFormatPr baseColWidth="10" defaultRowHeight="14.4" x14ac:dyDescent="0.3"/>
  <cols>
    <col min="1" max="1" width="5.21875" customWidth="1"/>
    <col min="2" max="2" width="20.77734375" customWidth="1"/>
    <col min="3" max="3" width="18" customWidth="1"/>
    <col min="4" max="4" width="15.5546875" bestFit="1" customWidth="1"/>
    <col min="6" max="6" width="13.5546875" customWidth="1"/>
    <col min="7" max="7" width="16.44140625" bestFit="1" customWidth="1"/>
    <col min="8" max="8" width="13.77734375" bestFit="1" customWidth="1"/>
  </cols>
  <sheetData>
    <row r="1" spans="1:10" ht="23.4" x14ac:dyDescent="0.45">
      <c r="A1" s="24" t="s">
        <v>6</v>
      </c>
      <c r="B1" s="25"/>
      <c r="C1" s="25"/>
      <c r="D1" s="25"/>
      <c r="E1" s="25"/>
      <c r="F1" s="25"/>
      <c r="G1" s="26"/>
    </row>
    <row r="2" spans="1:10" ht="18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8</v>
      </c>
    </row>
    <row r="3" spans="1:10" ht="16.95" customHeight="1" x14ac:dyDescent="0.3">
      <c r="A3" s="5">
        <v>1</v>
      </c>
      <c r="B3" s="7" t="s">
        <v>32</v>
      </c>
      <c r="C3" s="7" t="s">
        <v>31</v>
      </c>
      <c r="D3" s="7" t="s">
        <v>33</v>
      </c>
      <c r="E3" s="7">
        <v>1316</v>
      </c>
      <c r="F3" s="7" t="s">
        <v>27</v>
      </c>
      <c r="G3" s="7">
        <v>2008</v>
      </c>
    </row>
    <row r="4" spans="1:10" ht="16.95" customHeight="1" x14ac:dyDescent="0.3">
      <c r="A4" s="5">
        <v>2</v>
      </c>
      <c r="B4" s="7" t="s">
        <v>36</v>
      </c>
      <c r="C4" s="7" t="s">
        <v>37</v>
      </c>
      <c r="D4" s="4" t="s">
        <v>38</v>
      </c>
      <c r="E4" s="4"/>
      <c r="F4" s="7" t="s">
        <v>27</v>
      </c>
      <c r="G4" s="7">
        <v>2009</v>
      </c>
    </row>
    <row r="5" spans="1:10" ht="16.95" customHeight="1" x14ac:dyDescent="0.3">
      <c r="A5" s="5">
        <v>3</v>
      </c>
      <c r="B5" s="7" t="s">
        <v>68</v>
      </c>
      <c r="C5" s="7" t="s">
        <v>67</v>
      </c>
      <c r="D5" s="4" t="s">
        <v>41</v>
      </c>
      <c r="E5" s="4"/>
      <c r="F5" s="7" t="s">
        <v>27</v>
      </c>
      <c r="G5" s="7">
        <v>2008</v>
      </c>
      <c r="J5" s="21"/>
    </row>
    <row r="6" spans="1:10" ht="16.95" customHeight="1" x14ac:dyDescent="0.3">
      <c r="A6" s="5">
        <v>4</v>
      </c>
      <c r="B6" s="7" t="s">
        <v>59</v>
      </c>
      <c r="C6" s="7" t="s">
        <v>60</v>
      </c>
      <c r="D6" s="4" t="s">
        <v>38</v>
      </c>
      <c r="E6" s="4"/>
      <c r="F6" s="7" t="s">
        <v>27</v>
      </c>
      <c r="G6" s="7">
        <v>2008</v>
      </c>
    </row>
    <row r="7" spans="1:10" ht="16.95" customHeight="1" x14ac:dyDescent="0.3">
      <c r="A7" s="5">
        <v>5</v>
      </c>
      <c r="B7" s="7" t="s">
        <v>72</v>
      </c>
      <c r="C7" s="7" t="s">
        <v>70</v>
      </c>
      <c r="D7" s="7" t="s">
        <v>71</v>
      </c>
      <c r="E7" s="7"/>
      <c r="F7" s="7" t="s">
        <v>27</v>
      </c>
      <c r="G7" s="7">
        <v>2008</v>
      </c>
      <c r="J7" s="21"/>
    </row>
    <row r="8" spans="1:10" ht="16.95" customHeight="1" x14ac:dyDescent="0.3">
      <c r="A8" s="5">
        <v>6</v>
      </c>
      <c r="B8" s="7" t="s">
        <v>75</v>
      </c>
      <c r="C8" s="7" t="s">
        <v>76</v>
      </c>
      <c r="D8" s="7" t="s">
        <v>71</v>
      </c>
      <c r="E8" s="4"/>
      <c r="F8" s="7" t="s">
        <v>27</v>
      </c>
      <c r="G8" s="7">
        <v>2008</v>
      </c>
    </row>
    <row r="9" spans="1:10" ht="16.95" customHeight="1" x14ac:dyDescent="0.3">
      <c r="A9" s="5">
        <v>7</v>
      </c>
      <c r="B9" s="7" t="s">
        <v>84</v>
      </c>
      <c r="C9" s="7" t="s">
        <v>83</v>
      </c>
      <c r="D9" s="7" t="s">
        <v>71</v>
      </c>
      <c r="E9" s="4"/>
      <c r="F9" s="7" t="s">
        <v>27</v>
      </c>
      <c r="G9" s="7">
        <v>2008</v>
      </c>
      <c r="J9" s="21"/>
    </row>
    <row r="10" spans="1:10" ht="16.95" customHeight="1" x14ac:dyDescent="0.3">
      <c r="A10" s="5">
        <v>8</v>
      </c>
      <c r="B10" s="7" t="s">
        <v>85</v>
      </c>
      <c r="C10" s="7" t="s">
        <v>86</v>
      </c>
      <c r="D10" s="7" t="s">
        <v>71</v>
      </c>
      <c r="E10" s="7"/>
      <c r="F10" s="7" t="s">
        <v>27</v>
      </c>
      <c r="G10" s="7">
        <v>2009</v>
      </c>
    </row>
    <row r="11" spans="1:10" ht="16.95" customHeight="1" x14ac:dyDescent="0.3">
      <c r="A11" s="5">
        <v>9</v>
      </c>
      <c r="B11" s="7" t="s">
        <v>110</v>
      </c>
      <c r="C11" s="7" t="s">
        <v>111</v>
      </c>
      <c r="D11" s="4" t="s">
        <v>94</v>
      </c>
      <c r="E11" s="4"/>
      <c r="F11" s="7" t="s">
        <v>49</v>
      </c>
      <c r="G11" s="7">
        <v>2009</v>
      </c>
      <c r="J11" s="21" t="s">
        <v>79</v>
      </c>
    </row>
    <row r="12" spans="1:10" ht="16.95" customHeight="1" x14ac:dyDescent="0.3">
      <c r="A12" s="5">
        <v>10</v>
      </c>
      <c r="B12" s="7" t="s">
        <v>126</v>
      </c>
      <c r="C12" s="7" t="s">
        <v>109</v>
      </c>
      <c r="D12" s="4" t="s">
        <v>119</v>
      </c>
      <c r="E12" s="4"/>
      <c r="F12" s="7" t="s">
        <v>27</v>
      </c>
      <c r="G12" s="7">
        <v>2008</v>
      </c>
      <c r="H12" s="22" t="s">
        <v>127</v>
      </c>
    </row>
    <row r="13" spans="1:10" ht="16.95" customHeight="1" x14ac:dyDescent="0.3">
      <c r="A13" s="5">
        <v>11</v>
      </c>
      <c r="B13" s="7" t="s">
        <v>134</v>
      </c>
      <c r="C13" s="7" t="s">
        <v>133</v>
      </c>
      <c r="D13" s="4" t="s">
        <v>91</v>
      </c>
      <c r="E13" s="4"/>
      <c r="F13" s="7" t="s">
        <v>27</v>
      </c>
      <c r="G13" s="7">
        <v>2009</v>
      </c>
    </row>
    <row r="14" spans="1:10" ht="16.95" customHeight="1" x14ac:dyDescent="0.3">
      <c r="A14" s="5">
        <v>12</v>
      </c>
      <c r="B14" s="7" t="s">
        <v>139</v>
      </c>
      <c r="C14" s="7" t="s">
        <v>140</v>
      </c>
      <c r="D14" s="4" t="s">
        <v>38</v>
      </c>
      <c r="E14" s="7"/>
      <c r="F14" s="7" t="s">
        <v>27</v>
      </c>
      <c r="G14" s="7">
        <v>2008</v>
      </c>
    </row>
    <row r="15" spans="1:10" ht="16.95" customHeight="1" x14ac:dyDescent="0.3">
      <c r="A15" s="5">
        <v>13</v>
      </c>
      <c r="B15" s="7" t="s">
        <v>145</v>
      </c>
      <c r="C15" s="7" t="s">
        <v>144</v>
      </c>
      <c r="D15" s="4" t="s">
        <v>143</v>
      </c>
      <c r="E15" s="4"/>
      <c r="F15" s="7" t="s">
        <v>27</v>
      </c>
      <c r="G15" s="7">
        <v>2008</v>
      </c>
    </row>
    <row r="16" spans="1:10" ht="16.95" customHeight="1" x14ac:dyDescent="0.3">
      <c r="A16" s="5">
        <v>14</v>
      </c>
      <c r="B16" s="7" t="s">
        <v>134</v>
      </c>
      <c r="C16" s="7" t="s">
        <v>155</v>
      </c>
      <c r="D16" s="4" t="s">
        <v>33</v>
      </c>
      <c r="E16" s="4"/>
      <c r="F16" s="7" t="s">
        <v>27</v>
      </c>
      <c r="G16" s="7">
        <v>2008</v>
      </c>
    </row>
    <row r="17" spans="1:7" ht="16.95" customHeight="1" x14ac:dyDescent="0.3">
      <c r="A17" s="5">
        <v>15</v>
      </c>
      <c r="B17" s="7" t="s">
        <v>42</v>
      </c>
      <c r="C17" s="7" t="s">
        <v>156</v>
      </c>
      <c r="D17" s="4" t="s">
        <v>33</v>
      </c>
      <c r="E17" s="4"/>
      <c r="F17" s="7" t="s">
        <v>27</v>
      </c>
      <c r="G17" s="7">
        <v>2008</v>
      </c>
    </row>
    <row r="18" spans="1:7" ht="16.95" customHeight="1" x14ac:dyDescent="0.3">
      <c r="A18" s="5">
        <v>16</v>
      </c>
      <c r="B18" s="7" t="s">
        <v>157</v>
      </c>
      <c r="C18" s="7" t="s">
        <v>158</v>
      </c>
      <c r="D18" s="4" t="s">
        <v>94</v>
      </c>
      <c r="E18" s="4"/>
      <c r="F18" s="7" t="s">
        <v>49</v>
      </c>
      <c r="G18" s="7">
        <v>2008</v>
      </c>
    </row>
    <row r="19" spans="1:7" x14ac:dyDescent="0.3">
      <c r="A19" s="2"/>
    </row>
    <row r="21" spans="1:7" x14ac:dyDescent="0.3">
      <c r="B21" t="s">
        <v>7</v>
      </c>
      <c r="C21" s="1">
        <v>2008</v>
      </c>
    </row>
    <row r="22" spans="1:7" x14ac:dyDescent="0.3">
      <c r="C22" s="1"/>
    </row>
    <row r="23" spans="1:7" x14ac:dyDescent="0.3">
      <c r="C23" s="1" t="s">
        <v>21</v>
      </c>
      <c r="D23" s="1" t="s">
        <v>22</v>
      </c>
    </row>
    <row r="24" spans="1:7" x14ac:dyDescent="0.3">
      <c r="B24" t="s">
        <v>26</v>
      </c>
      <c r="C24" s="1">
        <f>COUNTIF(F3:F18,"M")</f>
        <v>14</v>
      </c>
      <c r="D24" s="1">
        <f>COUNTIF(F3:F18,"W")</f>
        <v>2</v>
      </c>
    </row>
  </sheetData>
  <mergeCells count="1">
    <mergeCell ref="A1:G1"/>
  </mergeCells>
  <conditionalFormatting sqref="G3:G6 G8:G9 G11:G13 H12 G15:G18">
    <cfRule type="cellIs" dxfId="16" priority="4" operator="lessThan">
      <formula>$C$21</formula>
    </cfRule>
  </conditionalFormatting>
  <conditionalFormatting sqref="G7">
    <cfRule type="cellIs" dxfId="15" priority="3" operator="lessThan">
      <formula>$C$21</formula>
    </cfRule>
  </conditionalFormatting>
  <conditionalFormatting sqref="G10">
    <cfRule type="cellIs" dxfId="14" priority="2" operator="lessThan">
      <formula>$C$21</formula>
    </cfRule>
  </conditionalFormatting>
  <conditionalFormatting sqref="G14">
    <cfRule type="cellIs" dxfId="13" priority="1" operator="lessThan">
      <formula>$C$21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3" sqref="K13"/>
    </sheetView>
  </sheetViews>
  <sheetFormatPr baseColWidth="10" defaultRowHeight="14.4" x14ac:dyDescent="0.3"/>
  <cols>
    <col min="1" max="1" width="5.21875" customWidth="1"/>
    <col min="2" max="2" width="20.77734375" customWidth="1"/>
    <col min="3" max="3" width="12.33203125" bestFit="1" customWidth="1"/>
    <col min="4" max="4" width="15.5546875" bestFit="1" customWidth="1"/>
    <col min="6" max="6" width="13.5546875" customWidth="1"/>
    <col min="7" max="7" width="16.44140625" bestFit="1" customWidth="1"/>
    <col min="8" max="8" width="13.21875" bestFit="1" customWidth="1"/>
  </cols>
  <sheetData>
    <row r="1" spans="1:10" ht="23.4" x14ac:dyDescent="0.45">
      <c r="A1" s="24" t="s">
        <v>10</v>
      </c>
      <c r="B1" s="25"/>
      <c r="C1" s="25"/>
      <c r="D1" s="25"/>
      <c r="E1" s="25"/>
      <c r="F1" s="25"/>
      <c r="G1" s="26"/>
    </row>
    <row r="2" spans="1:10" ht="18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8</v>
      </c>
    </row>
    <row r="3" spans="1:10" ht="16.95" customHeight="1" x14ac:dyDescent="0.3">
      <c r="A3" s="5">
        <v>1</v>
      </c>
      <c r="B3" s="7" t="s">
        <v>54</v>
      </c>
      <c r="C3" s="7" t="s">
        <v>48</v>
      </c>
      <c r="D3" s="7" t="s">
        <v>44</v>
      </c>
      <c r="E3" s="7">
        <v>988</v>
      </c>
      <c r="F3" s="7" t="s">
        <v>27</v>
      </c>
      <c r="G3" s="7">
        <v>2007</v>
      </c>
      <c r="J3" s="21"/>
    </row>
    <row r="4" spans="1:10" ht="16.95" customHeight="1" x14ac:dyDescent="0.3">
      <c r="A4" s="5">
        <v>2</v>
      </c>
      <c r="B4" s="7" t="s">
        <v>57</v>
      </c>
      <c r="C4" s="7" t="s">
        <v>58</v>
      </c>
      <c r="D4" s="4" t="s">
        <v>38</v>
      </c>
      <c r="E4" s="7">
        <v>951</v>
      </c>
      <c r="F4" s="7" t="s">
        <v>27</v>
      </c>
      <c r="G4" s="7">
        <v>2006</v>
      </c>
    </row>
    <row r="5" spans="1:10" ht="16.95" customHeight="1" x14ac:dyDescent="0.3">
      <c r="A5" s="5">
        <v>3</v>
      </c>
      <c r="B5" s="7" t="s">
        <v>61</v>
      </c>
      <c r="C5" s="7" t="s">
        <v>62</v>
      </c>
      <c r="D5" s="4" t="s">
        <v>38</v>
      </c>
      <c r="E5" s="7">
        <v>1007</v>
      </c>
      <c r="F5" s="7" t="s">
        <v>49</v>
      </c>
      <c r="G5" s="7">
        <v>2006</v>
      </c>
    </row>
    <row r="6" spans="1:10" ht="16.95" customHeight="1" x14ac:dyDescent="0.3">
      <c r="A6" s="5">
        <v>4</v>
      </c>
      <c r="B6" s="7" t="s">
        <v>82</v>
      </c>
      <c r="C6" s="7" t="s">
        <v>83</v>
      </c>
      <c r="D6" s="7" t="s">
        <v>71</v>
      </c>
      <c r="E6" s="7"/>
      <c r="F6" s="7" t="s">
        <v>49</v>
      </c>
      <c r="G6" s="7">
        <v>2006</v>
      </c>
    </row>
    <row r="7" spans="1:10" ht="16.95" customHeight="1" x14ac:dyDescent="0.3">
      <c r="A7" s="5">
        <v>5</v>
      </c>
      <c r="B7" s="7" t="s">
        <v>87</v>
      </c>
      <c r="C7" s="7" t="s">
        <v>88</v>
      </c>
      <c r="D7" s="4" t="s">
        <v>38</v>
      </c>
      <c r="E7" s="7"/>
      <c r="F7" s="7" t="s">
        <v>27</v>
      </c>
      <c r="G7" s="7">
        <v>2007</v>
      </c>
    </row>
    <row r="8" spans="1:10" ht="16.95" customHeight="1" x14ac:dyDescent="0.3">
      <c r="A8" s="5">
        <v>6</v>
      </c>
      <c r="B8" s="7" t="s">
        <v>97</v>
      </c>
      <c r="C8" s="7" t="s">
        <v>96</v>
      </c>
      <c r="D8" s="4" t="s">
        <v>94</v>
      </c>
      <c r="E8" s="7"/>
      <c r="F8" s="7" t="s">
        <v>27</v>
      </c>
      <c r="G8" s="7">
        <v>2007</v>
      </c>
      <c r="I8" s="21"/>
    </row>
    <row r="9" spans="1:10" ht="16.95" customHeight="1" x14ac:dyDescent="0.3">
      <c r="A9" s="5">
        <v>7</v>
      </c>
      <c r="B9" s="7" t="s">
        <v>98</v>
      </c>
      <c r="C9" s="7" t="s">
        <v>99</v>
      </c>
      <c r="D9" s="4" t="s">
        <v>94</v>
      </c>
      <c r="E9" s="7"/>
      <c r="F9" s="7" t="s">
        <v>27</v>
      </c>
      <c r="G9" s="7">
        <v>2007</v>
      </c>
    </row>
    <row r="10" spans="1:10" ht="16.95" customHeight="1" x14ac:dyDescent="0.3">
      <c r="A10" s="5">
        <v>8</v>
      </c>
      <c r="B10" s="7" t="s">
        <v>108</v>
      </c>
      <c r="C10" s="7" t="s">
        <v>109</v>
      </c>
      <c r="D10" s="4" t="s">
        <v>94</v>
      </c>
      <c r="E10" s="4"/>
      <c r="F10" s="7" t="s">
        <v>27</v>
      </c>
      <c r="G10" s="7">
        <v>2007</v>
      </c>
    </row>
    <row r="11" spans="1:10" ht="16.95" customHeight="1" x14ac:dyDescent="0.3">
      <c r="A11" s="5">
        <v>9</v>
      </c>
      <c r="B11" s="7" t="s">
        <v>124</v>
      </c>
      <c r="C11" s="7" t="s">
        <v>125</v>
      </c>
      <c r="D11" s="4" t="s">
        <v>119</v>
      </c>
      <c r="E11" s="4"/>
      <c r="F11" s="7" t="s">
        <v>27</v>
      </c>
      <c r="G11" s="7">
        <v>2007</v>
      </c>
    </row>
    <row r="12" spans="1:10" ht="16.95" customHeight="1" x14ac:dyDescent="0.3">
      <c r="A12" s="5">
        <v>10</v>
      </c>
      <c r="B12" s="7" t="s">
        <v>147</v>
      </c>
      <c r="C12" s="7" t="s">
        <v>146</v>
      </c>
      <c r="D12" s="4" t="s">
        <v>143</v>
      </c>
      <c r="E12" s="4"/>
      <c r="F12" s="7" t="s">
        <v>27</v>
      </c>
      <c r="G12" s="7">
        <v>2006</v>
      </c>
    </row>
    <row r="13" spans="1:10" ht="16.95" customHeight="1" x14ac:dyDescent="0.3">
      <c r="A13" s="5">
        <v>11</v>
      </c>
      <c r="B13" s="7" t="s">
        <v>159</v>
      </c>
      <c r="C13" s="7" t="s">
        <v>135</v>
      </c>
      <c r="D13" s="4" t="s">
        <v>138</v>
      </c>
      <c r="E13" s="4"/>
      <c r="F13" s="7" t="s">
        <v>49</v>
      </c>
      <c r="G13" s="7"/>
      <c r="H13" s="22" t="s">
        <v>162</v>
      </c>
    </row>
    <row r="14" spans="1:10" x14ac:dyDescent="0.3">
      <c r="A14" s="2"/>
    </row>
    <row r="16" spans="1:10" x14ac:dyDescent="0.3">
      <c r="B16" t="s">
        <v>7</v>
      </c>
      <c r="C16" s="1">
        <v>2006</v>
      </c>
    </row>
    <row r="17" spans="2:4" x14ac:dyDescent="0.3">
      <c r="C17" s="1"/>
    </row>
    <row r="18" spans="2:4" x14ac:dyDescent="0.3">
      <c r="C18" s="1" t="s">
        <v>21</v>
      </c>
      <c r="D18" s="1" t="s">
        <v>22</v>
      </c>
    </row>
    <row r="19" spans="2:4" x14ac:dyDescent="0.3">
      <c r="B19" t="s">
        <v>26</v>
      </c>
      <c r="C19" s="1">
        <f>COUNTIF(F3:F13,"M")</f>
        <v>8</v>
      </c>
      <c r="D19" s="1">
        <f>COUNTIF(F3:F13,"W")</f>
        <v>3</v>
      </c>
    </row>
  </sheetData>
  <mergeCells count="1">
    <mergeCell ref="A1:G1"/>
  </mergeCells>
  <conditionalFormatting sqref="G3">
    <cfRule type="cellIs" dxfId="12" priority="4" operator="lessThan">
      <formula>$C$16</formula>
    </cfRule>
  </conditionalFormatting>
  <conditionalFormatting sqref="G4">
    <cfRule type="cellIs" dxfId="11" priority="3" operator="lessThan">
      <formula>$C$16</formula>
    </cfRule>
  </conditionalFormatting>
  <conditionalFormatting sqref="G5:G11">
    <cfRule type="cellIs" dxfId="10" priority="2" operator="lessThan">
      <formula>$C$16</formula>
    </cfRule>
  </conditionalFormatting>
  <conditionalFormatting sqref="G12">
    <cfRule type="cellIs" dxfId="9" priority="1" operator="lessThan">
      <formula>$C$16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13" sqref="K13"/>
    </sheetView>
  </sheetViews>
  <sheetFormatPr baseColWidth="10" defaultRowHeight="14.4" x14ac:dyDescent="0.3"/>
  <cols>
    <col min="1" max="1" width="5.21875" customWidth="1"/>
    <col min="2" max="2" width="20.77734375" customWidth="1"/>
    <col min="3" max="3" width="18" customWidth="1"/>
    <col min="4" max="4" width="15.21875" customWidth="1"/>
    <col min="6" max="6" width="13.5546875" customWidth="1"/>
    <col min="7" max="7" width="16.44140625" bestFit="1" customWidth="1"/>
    <col min="8" max="8" width="13.21875" bestFit="1" customWidth="1"/>
  </cols>
  <sheetData>
    <row r="1" spans="1:10" ht="23.4" x14ac:dyDescent="0.45">
      <c r="A1" s="24" t="s">
        <v>11</v>
      </c>
      <c r="B1" s="25"/>
      <c r="C1" s="25"/>
      <c r="D1" s="25"/>
      <c r="E1" s="25"/>
      <c r="F1" s="25"/>
      <c r="G1" s="26"/>
    </row>
    <row r="2" spans="1:10" ht="18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8</v>
      </c>
    </row>
    <row r="3" spans="1:10" ht="16.95" customHeight="1" x14ac:dyDescent="0.3">
      <c r="A3" s="5">
        <v>1</v>
      </c>
      <c r="B3" s="7" t="s">
        <v>34</v>
      </c>
      <c r="C3" s="7" t="s">
        <v>35</v>
      </c>
      <c r="D3" s="7" t="s">
        <v>33</v>
      </c>
      <c r="E3" s="7">
        <v>1203</v>
      </c>
      <c r="F3" s="7" t="s">
        <v>27</v>
      </c>
      <c r="G3" s="7">
        <v>2004</v>
      </c>
    </row>
    <row r="4" spans="1:10" ht="16.95" customHeight="1" x14ac:dyDescent="0.3">
      <c r="A4" s="5">
        <v>2</v>
      </c>
      <c r="B4" s="7" t="s">
        <v>52</v>
      </c>
      <c r="C4" s="7" t="s">
        <v>53</v>
      </c>
      <c r="D4" s="7" t="s">
        <v>44</v>
      </c>
      <c r="E4" s="7">
        <v>1119</v>
      </c>
      <c r="F4" s="7" t="s">
        <v>27</v>
      </c>
      <c r="G4" s="7">
        <v>2004</v>
      </c>
    </row>
    <row r="5" spans="1:10" ht="16.95" customHeight="1" x14ac:dyDescent="0.3">
      <c r="A5" s="5">
        <v>3</v>
      </c>
      <c r="B5" s="7" t="s">
        <v>55</v>
      </c>
      <c r="C5" s="7" t="s">
        <v>56</v>
      </c>
      <c r="D5" s="7" t="s">
        <v>44</v>
      </c>
      <c r="E5" s="7">
        <v>769</v>
      </c>
      <c r="F5" s="7" t="s">
        <v>27</v>
      </c>
      <c r="G5" s="7">
        <v>2004</v>
      </c>
    </row>
    <row r="6" spans="1:10" ht="16.95" customHeight="1" x14ac:dyDescent="0.3">
      <c r="A6" s="5">
        <v>4</v>
      </c>
      <c r="B6" s="7" t="s">
        <v>73</v>
      </c>
      <c r="C6" s="7" t="s">
        <v>74</v>
      </c>
      <c r="D6" s="7" t="s">
        <v>71</v>
      </c>
      <c r="E6" s="7">
        <v>775</v>
      </c>
      <c r="F6" s="7" t="s">
        <v>49</v>
      </c>
      <c r="G6" s="7">
        <v>2005</v>
      </c>
      <c r="J6" s="21"/>
    </row>
    <row r="7" spans="1:10" ht="16.95" customHeight="1" x14ac:dyDescent="0.3">
      <c r="A7" s="5">
        <v>5</v>
      </c>
      <c r="B7" s="7" t="s">
        <v>80</v>
      </c>
      <c r="C7" s="7" t="s">
        <v>81</v>
      </c>
      <c r="D7" s="7" t="s">
        <v>71</v>
      </c>
      <c r="E7" s="7"/>
      <c r="F7" s="7" t="s">
        <v>49</v>
      </c>
      <c r="G7" s="7">
        <v>2005</v>
      </c>
      <c r="J7" s="21"/>
    </row>
    <row r="8" spans="1:10" ht="16.95" customHeight="1" x14ac:dyDescent="0.3">
      <c r="A8" s="5">
        <v>6</v>
      </c>
      <c r="B8" s="7" t="s">
        <v>95</v>
      </c>
      <c r="C8" s="7" t="s">
        <v>96</v>
      </c>
      <c r="D8" s="7" t="s">
        <v>94</v>
      </c>
      <c r="E8" s="7">
        <v>782</v>
      </c>
      <c r="F8" s="7" t="s">
        <v>27</v>
      </c>
      <c r="G8" s="7">
        <v>2004</v>
      </c>
      <c r="J8" s="21"/>
    </row>
    <row r="9" spans="1:10" ht="16.95" customHeight="1" x14ac:dyDescent="0.3">
      <c r="A9" s="5">
        <v>7</v>
      </c>
      <c r="B9" s="7" t="s">
        <v>100</v>
      </c>
      <c r="C9" s="7" t="s">
        <v>101</v>
      </c>
      <c r="D9" s="7" t="s">
        <v>94</v>
      </c>
      <c r="E9" s="7">
        <v>930</v>
      </c>
      <c r="F9" s="7" t="s">
        <v>27</v>
      </c>
      <c r="G9" s="7">
        <v>2004</v>
      </c>
    </row>
    <row r="10" spans="1:10" ht="16.95" customHeight="1" x14ac:dyDescent="0.3">
      <c r="A10" s="5">
        <v>8</v>
      </c>
      <c r="B10" s="7" t="s">
        <v>104</v>
      </c>
      <c r="C10" s="7" t="s">
        <v>105</v>
      </c>
      <c r="D10" s="7" t="s">
        <v>38</v>
      </c>
      <c r="E10" s="7">
        <v>976</v>
      </c>
      <c r="F10" s="7" t="s">
        <v>27</v>
      </c>
      <c r="G10" s="7">
        <v>2004</v>
      </c>
    </row>
    <row r="11" spans="1:10" ht="16.95" customHeight="1" x14ac:dyDescent="0.3">
      <c r="A11" s="5">
        <v>9</v>
      </c>
      <c r="B11" s="7" t="s">
        <v>106</v>
      </c>
      <c r="C11" s="7" t="s">
        <v>107</v>
      </c>
      <c r="D11" s="7" t="s">
        <v>94</v>
      </c>
      <c r="E11" s="7">
        <v>788</v>
      </c>
      <c r="F11" s="7" t="s">
        <v>27</v>
      </c>
      <c r="G11" s="7">
        <v>2004</v>
      </c>
    </row>
    <row r="12" spans="1:10" ht="16.95" customHeight="1" x14ac:dyDescent="0.3">
      <c r="A12" s="5">
        <v>10</v>
      </c>
      <c r="B12" s="7" t="s">
        <v>120</v>
      </c>
      <c r="C12" s="7" t="s">
        <v>121</v>
      </c>
      <c r="D12" s="7" t="s">
        <v>119</v>
      </c>
      <c r="E12" s="7"/>
      <c r="F12" s="7" t="s">
        <v>27</v>
      </c>
      <c r="G12" s="7">
        <v>2004</v>
      </c>
    </row>
    <row r="13" spans="1:10" ht="16.95" customHeight="1" x14ac:dyDescent="0.3">
      <c r="A13" s="5">
        <v>11</v>
      </c>
      <c r="B13" s="7" t="s">
        <v>122</v>
      </c>
      <c r="C13" s="7" t="s">
        <v>123</v>
      </c>
      <c r="D13" s="7" t="s">
        <v>119</v>
      </c>
      <c r="E13" s="7"/>
      <c r="F13" s="7" t="s">
        <v>27</v>
      </c>
      <c r="G13" s="7">
        <v>2004</v>
      </c>
    </row>
    <row r="14" spans="1:10" ht="16.95" customHeight="1" x14ac:dyDescent="0.3">
      <c r="A14" s="5">
        <v>12</v>
      </c>
      <c r="B14" s="7" t="s">
        <v>130</v>
      </c>
      <c r="C14" s="7" t="s">
        <v>131</v>
      </c>
      <c r="D14" s="7" t="s">
        <v>91</v>
      </c>
      <c r="E14" s="7"/>
      <c r="F14" s="7" t="s">
        <v>27</v>
      </c>
      <c r="G14" s="7">
        <v>2005</v>
      </c>
    </row>
    <row r="15" spans="1:10" ht="16.95" customHeight="1" x14ac:dyDescent="0.3">
      <c r="A15" s="5">
        <v>13</v>
      </c>
      <c r="B15" s="7" t="s">
        <v>132</v>
      </c>
      <c r="C15" s="7" t="s">
        <v>133</v>
      </c>
      <c r="D15" s="7" t="s">
        <v>91</v>
      </c>
      <c r="E15" s="7"/>
      <c r="F15" s="7" t="s">
        <v>27</v>
      </c>
      <c r="G15" s="7">
        <v>2004</v>
      </c>
    </row>
    <row r="16" spans="1:10" ht="16.95" customHeight="1" x14ac:dyDescent="0.3">
      <c r="A16" s="5">
        <v>14</v>
      </c>
      <c r="B16" s="7" t="s">
        <v>148</v>
      </c>
      <c r="C16" s="7" t="s">
        <v>144</v>
      </c>
      <c r="D16" s="7" t="s">
        <v>143</v>
      </c>
      <c r="E16" s="7">
        <v>890</v>
      </c>
      <c r="F16" s="7" t="s">
        <v>27</v>
      </c>
      <c r="G16" s="7">
        <v>2005</v>
      </c>
    </row>
    <row r="17" spans="1:8" ht="16.95" customHeight="1" x14ac:dyDescent="0.3">
      <c r="A17" s="5">
        <v>15</v>
      </c>
      <c r="B17" s="7" t="s">
        <v>149</v>
      </c>
      <c r="C17" s="7" t="s">
        <v>150</v>
      </c>
      <c r="D17" s="7" t="s">
        <v>143</v>
      </c>
      <c r="E17" s="7">
        <v>1132</v>
      </c>
      <c r="F17" s="7" t="s">
        <v>27</v>
      </c>
      <c r="G17" s="7">
        <v>2005</v>
      </c>
    </row>
    <row r="18" spans="1:8" ht="16.95" customHeight="1" x14ac:dyDescent="0.3">
      <c r="A18" s="5">
        <v>16</v>
      </c>
      <c r="B18" s="7" t="s">
        <v>160</v>
      </c>
      <c r="C18" s="7" t="s">
        <v>135</v>
      </c>
      <c r="D18" s="7" t="s">
        <v>138</v>
      </c>
      <c r="E18" s="7"/>
      <c r="F18" s="7" t="s">
        <v>49</v>
      </c>
      <c r="G18" s="7"/>
      <c r="H18" s="22" t="s">
        <v>162</v>
      </c>
    </row>
    <row r="19" spans="1:8" x14ac:dyDescent="0.3">
      <c r="A19" s="2"/>
    </row>
    <row r="21" spans="1:8" x14ac:dyDescent="0.3">
      <c r="B21" t="s">
        <v>7</v>
      </c>
      <c r="C21" s="1">
        <v>2004</v>
      </c>
    </row>
    <row r="22" spans="1:8" x14ac:dyDescent="0.3">
      <c r="C22" s="1"/>
    </row>
    <row r="23" spans="1:8" x14ac:dyDescent="0.3">
      <c r="C23" s="1" t="s">
        <v>21</v>
      </c>
      <c r="D23" s="1" t="s">
        <v>22</v>
      </c>
    </row>
    <row r="24" spans="1:8" x14ac:dyDescent="0.3">
      <c r="B24" t="s">
        <v>26</v>
      </c>
      <c r="C24" s="1">
        <f>COUNTIF(F3:F18,"M")</f>
        <v>13</v>
      </c>
      <c r="D24" s="1">
        <f>COUNTIF(F3:F18,"W")</f>
        <v>3</v>
      </c>
    </row>
  </sheetData>
  <mergeCells count="1">
    <mergeCell ref="A1:G1"/>
  </mergeCells>
  <conditionalFormatting sqref="G3">
    <cfRule type="cellIs" dxfId="8" priority="2" operator="lessThan">
      <formula>$C$21</formula>
    </cfRule>
  </conditionalFormatting>
  <conditionalFormatting sqref="G4:G17">
    <cfRule type="cellIs" dxfId="7" priority="1" operator="lessThan">
      <formula>$C$21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19" sqref="E19"/>
    </sheetView>
  </sheetViews>
  <sheetFormatPr baseColWidth="10" defaultRowHeight="14.4" x14ac:dyDescent="0.3"/>
  <cols>
    <col min="1" max="1" width="5.21875" customWidth="1"/>
    <col min="2" max="2" width="20.77734375" customWidth="1"/>
    <col min="3" max="3" width="18" customWidth="1"/>
    <col min="4" max="4" width="15.5546875" bestFit="1" customWidth="1"/>
    <col min="6" max="6" width="13.5546875" customWidth="1"/>
    <col min="7" max="7" width="16.44140625" bestFit="1" customWidth="1"/>
  </cols>
  <sheetData>
    <row r="1" spans="1:11" ht="23.4" x14ac:dyDescent="0.45">
      <c r="A1" s="24" t="s">
        <v>12</v>
      </c>
      <c r="B1" s="25"/>
      <c r="C1" s="25"/>
      <c r="D1" s="25"/>
      <c r="E1" s="25"/>
      <c r="F1" s="25"/>
      <c r="G1" s="26"/>
    </row>
    <row r="2" spans="1:11" ht="18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8</v>
      </c>
      <c r="I2" s="21"/>
    </row>
    <row r="3" spans="1:11" ht="16.95" customHeight="1" x14ac:dyDescent="0.3">
      <c r="A3" s="5">
        <v>1</v>
      </c>
      <c r="B3" s="7" t="s">
        <v>40</v>
      </c>
      <c r="C3" s="7" t="s">
        <v>39</v>
      </c>
      <c r="D3" s="7" t="s">
        <v>41</v>
      </c>
      <c r="E3" s="7">
        <v>1549</v>
      </c>
      <c r="F3" s="7" t="s">
        <v>27</v>
      </c>
      <c r="G3" s="7">
        <v>2002</v>
      </c>
      <c r="I3" s="21"/>
      <c r="K3" s="17"/>
    </row>
    <row r="4" spans="1:11" ht="16.95" customHeight="1" x14ac:dyDescent="0.3">
      <c r="A4" s="5">
        <v>2</v>
      </c>
      <c r="B4" s="7" t="s">
        <v>42</v>
      </c>
      <c r="C4" s="7" t="s">
        <v>43</v>
      </c>
      <c r="D4" s="7" t="s">
        <v>44</v>
      </c>
      <c r="E4" s="7">
        <v>1797</v>
      </c>
      <c r="F4" s="7" t="s">
        <v>27</v>
      </c>
      <c r="G4" s="7">
        <v>2002</v>
      </c>
      <c r="K4" s="17"/>
    </row>
    <row r="5" spans="1:11" ht="16.95" customHeight="1" x14ac:dyDescent="0.3">
      <c r="A5" s="5">
        <v>3</v>
      </c>
      <c r="B5" s="7" t="s">
        <v>47</v>
      </c>
      <c r="C5" s="7" t="s">
        <v>48</v>
      </c>
      <c r="D5" s="7" t="s">
        <v>44</v>
      </c>
      <c r="E5" s="7">
        <v>1324</v>
      </c>
      <c r="F5" s="7" t="s">
        <v>49</v>
      </c>
      <c r="G5" s="7">
        <v>2003</v>
      </c>
      <c r="K5" s="17"/>
    </row>
    <row r="6" spans="1:11" ht="16.95" customHeight="1" x14ac:dyDescent="0.3">
      <c r="A6" s="5">
        <v>4</v>
      </c>
      <c r="B6" s="7" t="s">
        <v>50</v>
      </c>
      <c r="C6" s="7" t="s">
        <v>51</v>
      </c>
      <c r="D6" s="7" t="s">
        <v>44</v>
      </c>
      <c r="E6" s="7">
        <v>1162</v>
      </c>
      <c r="F6" s="7" t="s">
        <v>27</v>
      </c>
      <c r="G6" s="7">
        <v>2003</v>
      </c>
      <c r="J6" s="17"/>
      <c r="K6" s="17"/>
    </row>
    <row r="7" spans="1:11" ht="16.95" customHeight="1" x14ac:dyDescent="0.3">
      <c r="A7" s="5">
        <v>5</v>
      </c>
      <c r="B7" s="7" t="s">
        <v>63</v>
      </c>
      <c r="C7" s="7" t="s">
        <v>64</v>
      </c>
      <c r="D7" s="4" t="s">
        <v>38</v>
      </c>
      <c r="E7" s="7">
        <v>1287</v>
      </c>
      <c r="F7" s="7" t="s">
        <v>49</v>
      </c>
      <c r="G7" s="7">
        <v>2003</v>
      </c>
      <c r="K7" s="17"/>
    </row>
    <row r="8" spans="1:11" ht="16.95" customHeight="1" x14ac:dyDescent="0.3">
      <c r="A8" s="5">
        <v>6</v>
      </c>
      <c r="B8" s="7" t="s">
        <v>89</v>
      </c>
      <c r="C8" s="7" t="s">
        <v>90</v>
      </c>
      <c r="D8" s="7" t="s">
        <v>91</v>
      </c>
      <c r="E8" s="7">
        <v>1480</v>
      </c>
      <c r="F8" s="7" t="s">
        <v>27</v>
      </c>
      <c r="G8" s="7">
        <v>2002</v>
      </c>
      <c r="K8" s="17"/>
    </row>
    <row r="9" spans="1:11" ht="16.95" customHeight="1" x14ac:dyDescent="0.3">
      <c r="A9" s="5">
        <v>7</v>
      </c>
      <c r="B9" s="7" t="s">
        <v>92</v>
      </c>
      <c r="C9" s="7" t="s">
        <v>93</v>
      </c>
      <c r="D9" s="7" t="s">
        <v>94</v>
      </c>
      <c r="E9" s="7">
        <v>1048</v>
      </c>
      <c r="F9" s="7" t="s">
        <v>27</v>
      </c>
      <c r="G9" s="7">
        <v>2003</v>
      </c>
      <c r="K9" s="21"/>
    </row>
    <row r="10" spans="1:11" ht="16.95" customHeight="1" x14ac:dyDescent="0.3">
      <c r="A10" s="5">
        <v>8</v>
      </c>
      <c r="B10" s="7" t="s">
        <v>102</v>
      </c>
      <c r="C10" s="7" t="s">
        <v>103</v>
      </c>
      <c r="D10" s="7" t="s">
        <v>94</v>
      </c>
      <c r="E10" s="7">
        <v>816</v>
      </c>
      <c r="F10" s="7" t="s">
        <v>49</v>
      </c>
      <c r="G10" s="7">
        <v>2003</v>
      </c>
      <c r="J10" s="21"/>
    </row>
    <row r="11" spans="1:11" ht="16.95" customHeight="1" x14ac:dyDescent="0.3">
      <c r="A11" s="5">
        <v>9</v>
      </c>
      <c r="B11" s="7" t="s">
        <v>117</v>
      </c>
      <c r="C11" s="7" t="s">
        <v>118</v>
      </c>
      <c r="D11" s="7" t="s">
        <v>119</v>
      </c>
      <c r="E11" s="7"/>
      <c r="F11" s="7" t="s">
        <v>27</v>
      </c>
      <c r="G11" s="7">
        <v>2003</v>
      </c>
    </row>
    <row r="12" spans="1:11" ht="16.95" customHeight="1" x14ac:dyDescent="0.3">
      <c r="A12" s="5">
        <v>10</v>
      </c>
      <c r="B12" s="7" t="s">
        <v>152</v>
      </c>
      <c r="C12" s="7" t="s">
        <v>151</v>
      </c>
      <c r="D12" s="7" t="s">
        <v>143</v>
      </c>
      <c r="E12" s="7">
        <v>1416</v>
      </c>
      <c r="F12" s="7" t="s">
        <v>27</v>
      </c>
      <c r="G12" s="7">
        <v>2002</v>
      </c>
    </row>
    <row r="13" spans="1:11" ht="16.95" customHeight="1" x14ac:dyDescent="0.3">
      <c r="A13" s="5">
        <v>11</v>
      </c>
      <c r="B13" s="7" t="s">
        <v>153</v>
      </c>
      <c r="C13" s="7" t="s">
        <v>154</v>
      </c>
      <c r="D13" s="7" t="s">
        <v>143</v>
      </c>
      <c r="E13" s="7">
        <v>935</v>
      </c>
      <c r="F13" s="7" t="s">
        <v>27</v>
      </c>
      <c r="G13" s="7">
        <v>2002</v>
      </c>
    </row>
    <row r="14" spans="1:11" ht="16.95" customHeight="1" x14ac:dyDescent="0.3">
      <c r="A14" s="5">
        <v>12</v>
      </c>
      <c r="B14" s="7" t="s">
        <v>161</v>
      </c>
      <c r="C14" s="7" t="s">
        <v>135</v>
      </c>
      <c r="D14" s="7" t="s">
        <v>138</v>
      </c>
      <c r="E14" s="7"/>
      <c r="F14" s="7" t="s">
        <v>27</v>
      </c>
      <c r="G14" s="7"/>
    </row>
    <row r="15" spans="1:11" x14ac:dyDescent="0.3">
      <c r="A15" s="2"/>
    </row>
    <row r="17" spans="2:4" x14ac:dyDescent="0.3">
      <c r="B17" t="s">
        <v>7</v>
      </c>
      <c r="C17" s="1">
        <v>2002</v>
      </c>
    </row>
    <row r="18" spans="2:4" x14ac:dyDescent="0.3">
      <c r="C18" s="1"/>
    </row>
    <row r="19" spans="2:4" x14ac:dyDescent="0.3">
      <c r="C19" s="1" t="s">
        <v>21</v>
      </c>
      <c r="D19" s="1" t="s">
        <v>22</v>
      </c>
    </row>
    <row r="20" spans="2:4" x14ac:dyDescent="0.3">
      <c r="B20" t="s">
        <v>26</v>
      </c>
      <c r="C20" s="1">
        <f>COUNTIF(F3:F14,"M")</f>
        <v>9</v>
      </c>
      <c r="D20" s="1">
        <f>COUNTIF(F3:F14,"W")</f>
        <v>3</v>
      </c>
    </row>
  </sheetData>
  <mergeCells count="1">
    <mergeCell ref="A1:G1"/>
  </mergeCells>
  <conditionalFormatting sqref="G3">
    <cfRule type="cellIs" dxfId="6" priority="2" operator="lessThan">
      <formula>$C$17</formula>
    </cfRule>
  </conditionalFormatting>
  <conditionalFormatting sqref="G4:G13">
    <cfRule type="cellIs" dxfId="5" priority="1" operator="lessThan">
      <formula>$C$17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D27" sqref="D27"/>
    </sheetView>
  </sheetViews>
  <sheetFormatPr baseColWidth="10" defaultRowHeight="14.4" x14ac:dyDescent="0.3"/>
  <cols>
    <col min="1" max="1" width="5.21875" customWidth="1"/>
    <col min="2" max="2" width="20.77734375" customWidth="1"/>
    <col min="3" max="3" width="18" customWidth="1"/>
    <col min="4" max="4" width="15.5546875" bestFit="1" customWidth="1"/>
    <col min="6" max="6" width="13.5546875" customWidth="1"/>
    <col min="7" max="7" width="16.44140625" bestFit="1" customWidth="1"/>
  </cols>
  <sheetData>
    <row r="1" spans="1:11" ht="23.4" x14ac:dyDescent="0.45">
      <c r="A1" s="24" t="s">
        <v>28</v>
      </c>
      <c r="B1" s="25"/>
      <c r="C1" s="25"/>
      <c r="D1" s="25"/>
      <c r="E1" s="25"/>
      <c r="F1" s="25"/>
      <c r="G1" s="26"/>
    </row>
    <row r="2" spans="1:11" ht="18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8</v>
      </c>
    </row>
    <row r="3" spans="1:11" ht="16.95" customHeight="1" x14ac:dyDescent="0.3">
      <c r="A3" s="5">
        <v>1</v>
      </c>
      <c r="B3" s="7" t="s">
        <v>45</v>
      </c>
      <c r="C3" s="7" t="s">
        <v>46</v>
      </c>
      <c r="D3" s="7" t="s">
        <v>44</v>
      </c>
      <c r="E3" s="7">
        <v>1715</v>
      </c>
      <c r="F3" s="7" t="s">
        <v>27</v>
      </c>
      <c r="G3" s="7">
        <v>2001</v>
      </c>
    </row>
    <row r="4" spans="1:11" ht="16.95" customHeight="1" x14ac:dyDescent="0.3">
      <c r="A4" s="5">
        <v>2</v>
      </c>
      <c r="B4" s="7" t="s">
        <v>69</v>
      </c>
      <c r="C4" s="7" t="s">
        <v>70</v>
      </c>
      <c r="D4" s="7" t="s">
        <v>71</v>
      </c>
      <c r="E4" s="7"/>
      <c r="F4" s="7" t="s">
        <v>49</v>
      </c>
      <c r="G4" s="7">
        <v>2001</v>
      </c>
    </row>
    <row r="5" spans="1:11" ht="16.95" customHeight="1" x14ac:dyDescent="0.3">
      <c r="A5" s="5">
        <v>3</v>
      </c>
      <c r="B5" s="7" t="s">
        <v>77</v>
      </c>
      <c r="C5" s="7" t="s">
        <v>78</v>
      </c>
      <c r="D5" s="7" t="s">
        <v>38</v>
      </c>
      <c r="E5" s="7">
        <v>1585</v>
      </c>
      <c r="F5" s="7" t="s">
        <v>27</v>
      </c>
      <c r="G5" s="7">
        <v>2000</v>
      </c>
      <c r="K5" s="17"/>
    </row>
    <row r="6" spans="1:11" ht="16.95" customHeight="1" x14ac:dyDescent="0.3">
      <c r="A6" s="5">
        <v>4</v>
      </c>
      <c r="B6" s="7" t="s">
        <v>77</v>
      </c>
      <c r="C6" s="7" t="s">
        <v>129</v>
      </c>
      <c r="D6" s="7" t="s">
        <v>91</v>
      </c>
      <c r="E6" s="7"/>
      <c r="F6" s="7" t="s">
        <v>27</v>
      </c>
      <c r="G6" s="7">
        <v>2000</v>
      </c>
      <c r="J6" s="17"/>
      <c r="K6" s="17"/>
    </row>
    <row r="7" spans="1:11" ht="16.95" customHeight="1" x14ac:dyDescent="0.3">
      <c r="A7" s="5">
        <v>5</v>
      </c>
      <c r="B7" s="7" t="s">
        <v>137</v>
      </c>
      <c r="C7" s="7" t="s">
        <v>136</v>
      </c>
      <c r="D7" s="7" t="s">
        <v>138</v>
      </c>
      <c r="E7" s="7"/>
      <c r="F7" s="7" t="s">
        <v>27</v>
      </c>
      <c r="G7" s="7">
        <v>2001</v>
      </c>
      <c r="J7" s="17"/>
      <c r="K7" s="17"/>
    </row>
    <row r="8" spans="1:11" x14ac:dyDescent="0.3">
      <c r="A8" s="2"/>
    </row>
    <row r="10" spans="1:11" x14ac:dyDescent="0.3">
      <c r="B10" t="s">
        <v>7</v>
      </c>
      <c r="C10" s="1">
        <v>2000</v>
      </c>
    </row>
    <row r="11" spans="1:11" x14ac:dyDescent="0.3">
      <c r="C11" s="1"/>
    </row>
    <row r="12" spans="1:11" x14ac:dyDescent="0.3">
      <c r="C12" s="1" t="s">
        <v>21</v>
      </c>
      <c r="D12" s="1" t="s">
        <v>22</v>
      </c>
    </row>
    <row r="13" spans="1:11" x14ac:dyDescent="0.3">
      <c r="B13" t="s">
        <v>26</v>
      </c>
      <c r="C13" s="1">
        <f>COUNTIF(F3:F7,"M")</f>
        <v>4</v>
      </c>
      <c r="D13" s="1">
        <f>COUNTIF(F3:F7,"W")</f>
        <v>1</v>
      </c>
    </row>
  </sheetData>
  <mergeCells count="1">
    <mergeCell ref="A1:G1"/>
  </mergeCells>
  <conditionalFormatting sqref="G3">
    <cfRule type="cellIs" dxfId="4" priority="4" operator="lessThan">
      <formula>$C$10</formula>
    </cfRule>
  </conditionalFormatting>
  <conditionalFormatting sqref="G4">
    <cfRule type="cellIs" dxfId="3" priority="3" operator="lessThan">
      <formula>$C$10</formula>
    </cfRule>
  </conditionalFormatting>
  <conditionalFormatting sqref="G5:G6">
    <cfRule type="cellIs" dxfId="2" priority="2" operator="lessThan">
      <formula>$C$10</formula>
    </cfRule>
  </conditionalFormatting>
  <conditionalFormatting sqref="G7">
    <cfRule type="cellIs" dxfId="1" priority="1" operator="lessThan">
      <formula>$C$10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16" sqref="I16"/>
    </sheetView>
  </sheetViews>
  <sheetFormatPr baseColWidth="10" defaultRowHeight="14.4" x14ac:dyDescent="0.3"/>
  <cols>
    <col min="1" max="1" width="5.21875" customWidth="1"/>
    <col min="2" max="2" width="20.77734375" customWidth="1"/>
    <col min="3" max="3" width="18" customWidth="1"/>
    <col min="4" max="4" width="13.6640625" customWidth="1"/>
    <col min="6" max="6" width="13.5546875" customWidth="1"/>
    <col min="7" max="7" width="16.44140625" bestFit="1" customWidth="1"/>
  </cols>
  <sheetData>
    <row r="1" spans="1:7" ht="23.4" x14ac:dyDescent="0.45">
      <c r="A1" s="24" t="s">
        <v>13</v>
      </c>
      <c r="B1" s="25"/>
      <c r="C1" s="25"/>
      <c r="D1" s="25"/>
      <c r="E1" s="25"/>
      <c r="F1" s="25"/>
      <c r="G1" s="26"/>
    </row>
    <row r="2" spans="1:7" ht="18" x14ac:dyDescent="0.35">
      <c r="A2" s="3" t="s">
        <v>0</v>
      </c>
      <c r="B2" s="3" t="s">
        <v>1</v>
      </c>
      <c r="C2" s="3" t="s">
        <v>2</v>
      </c>
      <c r="D2" s="3" t="s">
        <v>4</v>
      </c>
      <c r="E2" s="3" t="s">
        <v>3</v>
      </c>
      <c r="F2" s="3" t="s">
        <v>5</v>
      </c>
      <c r="G2" s="3" t="s">
        <v>8</v>
      </c>
    </row>
    <row r="3" spans="1:7" ht="16.95" customHeight="1" x14ac:dyDescent="0.3">
      <c r="A3" s="5">
        <v>1</v>
      </c>
      <c r="B3" s="4"/>
      <c r="C3" s="4"/>
      <c r="D3" s="4"/>
      <c r="E3" s="4"/>
      <c r="F3" s="7"/>
      <c r="G3" s="4"/>
    </row>
    <row r="4" spans="1:7" ht="16.95" customHeight="1" x14ac:dyDescent="0.3">
      <c r="A4" s="5">
        <v>2</v>
      </c>
      <c r="B4" s="4"/>
      <c r="C4" s="4"/>
      <c r="D4" s="4"/>
      <c r="E4" s="4"/>
      <c r="F4" s="7"/>
      <c r="G4" s="4"/>
    </row>
    <row r="5" spans="1:7" ht="16.95" customHeight="1" x14ac:dyDescent="0.3">
      <c r="A5" s="5">
        <v>3</v>
      </c>
      <c r="B5" s="4"/>
      <c r="C5" s="4"/>
      <c r="D5" s="4"/>
      <c r="E5" s="4"/>
      <c r="F5" s="7"/>
      <c r="G5" s="4"/>
    </row>
    <row r="6" spans="1:7" ht="16.95" customHeight="1" x14ac:dyDescent="0.3">
      <c r="A6" s="5">
        <v>4</v>
      </c>
      <c r="B6" s="4"/>
      <c r="C6" s="4"/>
      <c r="D6" s="4"/>
      <c r="E6" s="4"/>
      <c r="F6" s="7"/>
      <c r="G6" s="4"/>
    </row>
    <row r="7" spans="1:7" ht="16.95" customHeight="1" x14ac:dyDescent="0.3">
      <c r="A7" s="5">
        <v>5</v>
      </c>
      <c r="B7" s="4"/>
      <c r="C7" s="4"/>
      <c r="D7" s="4"/>
      <c r="E7" s="4"/>
      <c r="F7" s="7"/>
      <c r="G7" s="4"/>
    </row>
    <row r="8" spans="1:7" ht="16.95" customHeight="1" x14ac:dyDescent="0.3">
      <c r="A8" s="5">
        <v>6</v>
      </c>
      <c r="B8" s="4"/>
      <c r="C8" s="4"/>
      <c r="D8" s="4"/>
      <c r="E8" s="4"/>
      <c r="F8" s="7"/>
      <c r="G8" s="4"/>
    </row>
    <row r="9" spans="1:7" ht="16.95" customHeight="1" x14ac:dyDescent="0.3">
      <c r="A9" s="5">
        <v>7</v>
      </c>
      <c r="B9" s="4"/>
      <c r="C9" s="4"/>
      <c r="D9" s="4"/>
      <c r="E9" s="4"/>
      <c r="F9" s="7"/>
      <c r="G9" s="4"/>
    </row>
    <row r="10" spans="1:7" ht="16.95" customHeight="1" x14ac:dyDescent="0.3">
      <c r="A10" s="5">
        <v>8</v>
      </c>
      <c r="B10" s="4"/>
      <c r="C10" s="4"/>
      <c r="D10" s="4"/>
      <c r="E10" s="4"/>
      <c r="F10" s="7"/>
      <c r="G10" s="4"/>
    </row>
    <row r="11" spans="1:7" ht="16.95" customHeight="1" x14ac:dyDescent="0.3">
      <c r="A11" s="5">
        <v>9</v>
      </c>
      <c r="B11" s="4"/>
      <c r="C11" s="4"/>
      <c r="D11" s="4"/>
      <c r="E11" s="4"/>
      <c r="F11" s="7"/>
      <c r="G11" s="4"/>
    </row>
    <row r="12" spans="1:7" ht="16.95" customHeight="1" x14ac:dyDescent="0.3">
      <c r="A12" s="5">
        <v>10</v>
      </c>
      <c r="B12" s="4"/>
      <c r="C12" s="4"/>
      <c r="D12" s="4"/>
      <c r="E12" s="4"/>
      <c r="F12" s="7"/>
      <c r="G12" s="4"/>
    </row>
    <row r="13" spans="1:7" ht="16.95" customHeight="1" x14ac:dyDescent="0.3">
      <c r="A13" s="5">
        <v>11</v>
      </c>
      <c r="B13" s="4"/>
      <c r="C13" s="4"/>
      <c r="D13" s="4"/>
      <c r="E13" s="4"/>
      <c r="F13" s="7"/>
      <c r="G13" s="4"/>
    </row>
    <row r="14" spans="1:7" ht="16.95" customHeight="1" x14ac:dyDescent="0.3">
      <c r="A14" s="5">
        <v>12</v>
      </c>
      <c r="B14" s="4"/>
      <c r="C14" s="4"/>
      <c r="D14" s="4"/>
      <c r="E14" s="4"/>
      <c r="F14" s="7"/>
      <c r="G14" s="4"/>
    </row>
    <row r="15" spans="1:7" ht="16.95" customHeight="1" x14ac:dyDescent="0.3">
      <c r="A15" s="5">
        <v>13</v>
      </c>
      <c r="B15" s="4"/>
      <c r="C15" s="4"/>
      <c r="D15" s="4"/>
      <c r="E15" s="4"/>
      <c r="F15" s="7"/>
      <c r="G15" s="4"/>
    </row>
    <row r="16" spans="1:7" ht="16.95" customHeight="1" x14ac:dyDescent="0.3">
      <c r="A16" s="5">
        <v>14</v>
      </c>
      <c r="B16" s="4"/>
      <c r="C16" s="4"/>
      <c r="D16" s="4"/>
      <c r="E16" s="4"/>
      <c r="F16" s="7"/>
      <c r="G16" s="4"/>
    </row>
    <row r="17" spans="1:7" ht="16.95" customHeight="1" x14ac:dyDescent="0.3">
      <c r="A17" s="5">
        <v>15</v>
      </c>
      <c r="B17" s="4"/>
      <c r="C17" s="4"/>
      <c r="D17" s="4"/>
      <c r="E17" s="4"/>
      <c r="F17" s="7"/>
      <c r="G17" s="4"/>
    </row>
    <row r="18" spans="1:7" ht="16.95" customHeight="1" x14ac:dyDescent="0.3">
      <c r="A18" s="5">
        <v>16</v>
      </c>
      <c r="B18" s="4"/>
      <c r="C18" s="4"/>
      <c r="D18" s="4"/>
      <c r="E18" s="4"/>
      <c r="F18" s="7"/>
      <c r="G18" s="4"/>
    </row>
    <row r="19" spans="1:7" x14ac:dyDescent="0.3">
      <c r="A19" s="2"/>
    </row>
    <row r="21" spans="1:7" x14ac:dyDescent="0.3">
      <c r="B21" t="s">
        <v>7</v>
      </c>
      <c r="C21" s="1">
        <v>1998</v>
      </c>
    </row>
    <row r="22" spans="1:7" x14ac:dyDescent="0.3">
      <c r="C22" s="1"/>
    </row>
    <row r="23" spans="1:7" x14ac:dyDescent="0.3">
      <c r="C23" s="1" t="s">
        <v>21</v>
      </c>
      <c r="D23" s="1" t="s">
        <v>22</v>
      </c>
    </row>
    <row r="24" spans="1:7" x14ac:dyDescent="0.3">
      <c r="B24" t="s">
        <v>26</v>
      </c>
      <c r="C24" s="1">
        <f>COUNTIF(F3:F18,"M")</f>
        <v>0</v>
      </c>
      <c r="D24" s="1">
        <f>COUNTIF(F3:F18,"W")</f>
        <v>0</v>
      </c>
    </row>
  </sheetData>
  <mergeCells count="1">
    <mergeCell ref="A1:G1"/>
  </mergeCells>
  <conditionalFormatting sqref="G3:G18">
    <cfRule type="cellIs" dxfId="0" priority="1" operator="lessThan">
      <formula>$C$21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4" workbookViewId="0">
      <selection activeCell="B12" sqref="B12:D12"/>
    </sheetView>
  </sheetViews>
  <sheetFormatPr baseColWidth="10" defaultRowHeight="14.4" x14ac:dyDescent="0.3"/>
  <cols>
    <col min="1" max="1" width="15.5546875" bestFit="1" customWidth="1"/>
    <col min="2" max="2" width="13.6640625" customWidth="1"/>
    <col min="3" max="3" width="11.21875" customWidth="1"/>
    <col min="4" max="4" width="15.5546875" customWidth="1"/>
  </cols>
  <sheetData>
    <row r="1" spans="1:4" ht="21" x14ac:dyDescent="0.4">
      <c r="A1" s="29" t="s">
        <v>14</v>
      </c>
      <c r="B1" s="30"/>
      <c r="C1" s="30"/>
      <c r="D1" s="31"/>
    </row>
    <row r="2" spans="1:4" x14ac:dyDescent="0.3">
      <c r="A2" s="8"/>
      <c r="B2" s="4"/>
      <c r="C2" s="4"/>
      <c r="D2" s="9"/>
    </row>
    <row r="3" spans="1:4" ht="21" x14ac:dyDescent="0.4">
      <c r="A3" s="10" t="s">
        <v>25</v>
      </c>
      <c r="B3" s="27" t="s">
        <v>24</v>
      </c>
      <c r="C3" s="27"/>
      <c r="D3" s="28"/>
    </row>
    <row r="4" spans="1:4" ht="21" x14ac:dyDescent="0.4">
      <c r="A4" s="10"/>
      <c r="B4" s="6"/>
      <c r="C4" s="6"/>
      <c r="D4" s="14"/>
    </row>
    <row r="5" spans="1:4" ht="21" x14ac:dyDescent="0.4">
      <c r="A5" s="11"/>
      <c r="B5" s="6" t="s">
        <v>21</v>
      </c>
      <c r="C5" s="6" t="s">
        <v>22</v>
      </c>
      <c r="D5" s="14" t="s">
        <v>23</v>
      </c>
    </row>
    <row r="6" spans="1:4" ht="21" x14ac:dyDescent="0.4">
      <c r="A6" s="11"/>
      <c r="B6" s="6"/>
      <c r="C6" s="6"/>
      <c r="D6" s="14"/>
    </row>
    <row r="7" spans="1:4" x14ac:dyDescent="0.3">
      <c r="A7" s="13" t="s">
        <v>15</v>
      </c>
      <c r="B7" s="7">
        <f>'U8'!C15</f>
        <v>6</v>
      </c>
      <c r="C7" s="7">
        <f>'U8'!D15</f>
        <v>1</v>
      </c>
      <c r="D7" s="16">
        <f>SUM(B7:C7)</f>
        <v>7</v>
      </c>
    </row>
    <row r="8" spans="1:4" x14ac:dyDescent="0.3">
      <c r="A8" s="13" t="s">
        <v>16</v>
      </c>
      <c r="B8" s="7">
        <f>'U10'!$C$24</f>
        <v>14</v>
      </c>
      <c r="C8" s="7">
        <f>'U10'!$D$24</f>
        <v>2</v>
      </c>
      <c r="D8" s="16">
        <f t="shared" ref="D8:D13" si="0">SUM(B8:C8)</f>
        <v>16</v>
      </c>
    </row>
    <row r="9" spans="1:4" x14ac:dyDescent="0.3">
      <c r="A9" s="13" t="s">
        <v>17</v>
      </c>
      <c r="B9" s="7">
        <f>'U12'!$C$19</f>
        <v>8</v>
      </c>
      <c r="C9" s="7">
        <f>'U12'!$D$19</f>
        <v>3</v>
      </c>
      <c r="D9" s="16">
        <f t="shared" si="0"/>
        <v>11</v>
      </c>
    </row>
    <row r="10" spans="1:4" x14ac:dyDescent="0.3">
      <c r="A10" s="13" t="s">
        <v>18</v>
      </c>
      <c r="B10" s="7">
        <f>'U14'!$C$24</f>
        <v>13</v>
      </c>
      <c r="C10" s="7">
        <f>'U14'!$D$24</f>
        <v>3</v>
      </c>
      <c r="D10" s="16">
        <f t="shared" si="0"/>
        <v>16</v>
      </c>
    </row>
    <row r="11" spans="1:4" x14ac:dyDescent="0.3">
      <c r="A11" s="13" t="s">
        <v>19</v>
      </c>
      <c r="B11" s="7">
        <f>'U16'!$C$20</f>
        <v>9</v>
      </c>
      <c r="C11" s="7">
        <f>'U16'!$D$20</f>
        <v>3</v>
      </c>
      <c r="D11" s="16">
        <f t="shared" si="0"/>
        <v>12</v>
      </c>
    </row>
    <row r="12" spans="1:4" x14ac:dyDescent="0.3">
      <c r="A12" s="13" t="s">
        <v>20</v>
      </c>
      <c r="B12" s="7">
        <f>'U18'!$C$13</f>
        <v>4</v>
      </c>
      <c r="C12" s="7">
        <f>'U18'!$D$13</f>
        <v>1</v>
      </c>
      <c r="D12" s="16">
        <f t="shared" si="0"/>
        <v>5</v>
      </c>
    </row>
    <row r="13" spans="1:4" x14ac:dyDescent="0.3">
      <c r="A13" s="13" t="s">
        <v>29</v>
      </c>
      <c r="B13" s="7">
        <f>'U20'!$C$24</f>
        <v>0</v>
      </c>
      <c r="C13" s="7">
        <f>'U20'!$D$24</f>
        <v>0</v>
      </c>
      <c r="D13" s="16">
        <f t="shared" si="0"/>
        <v>0</v>
      </c>
    </row>
    <row r="14" spans="1:4" ht="15" thickBot="1" x14ac:dyDescent="0.35">
      <c r="A14" s="13"/>
      <c r="B14" s="7"/>
      <c r="C14" s="7"/>
      <c r="D14" s="19"/>
    </row>
    <row r="15" spans="1:4" ht="26.4" thickBot="1" x14ac:dyDescent="0.55000000000000004">
      <c r="A15" s="12" t="s">
        <v>23</v>
      </c>
      <c r="B15" s="15">
        <f>SUM(B7:B14)</f>
        <v>54</v>
      </c>
      <c r="C15" s="18">
        <f t="shared" ref="C15:D15" si="1">SUM(C7:C14)</f>
        <v>13</v>
      </c>
      <c r="D15" s="20">
        <f t="shared" si="1"/>
        <v>67</v>
      </c>
    </row>
    <row r="18" spans="1:2" x14ac:dyDescent="0.3">
      <c r="A18" s="32" t="s">
        <v>4</v>
      </c>
      <c r="B18" s="32" t="s">
        <v>24</v>
      </c>
    </row>
    <row r="19" spans="1:2" x14ac:dyDescent="0.3">
      <c r="A19" t="s">
        <v>94</v>
      </c>
      <c r="B19">
        <f>COUNTIF('U8'!$D$3:$D$9,Summe!A19)+COUNTIF('U10'!$D$3:$D$18,Summe!A19)+COUNTIF('U12'!$D$3:$D$13,Summe!A19)+COUNTIF('U14'!$D$3:$D$18,Summe!A19)+COUNTIF('U16'!$D$3:$D$14,Summe!A19)+COUNTIF('U18'!$D$3:$D$7,Summe!A19)+COUNTIF('U20'!$D$3:$D$18,Summe!A19)</f>
        <v>13</v>
      </c>
    </row>
    <row r="20" spans="1:2" x14ac:dyDescent="0.3">
      <c r="A20" t="str">
        <f>'U18'!D3</f>
        <v>SK Gernsbach</v>
      </c>
      <c r="B20">
        <f>COUNTIF('U8'!$D$3:$D$9,Summe!A20)+COUNTIF('U10'!$D$3:$D$18,Summe!A20)+COUNTIF('U12'!$D$3:$D$13,Summe!A20)+COUNTIF('U14'!$D$3:$D$18,Summe!A20)+COUNTIF('U16'!$D$3:$D$14,Summe!A20)+COUNTIF('U18'!$D$3:$D$7,Summe!A20)+COUNTIF('U20'!$D$3:$D$18,Summe!A20)</f>
        <v>7</v>
      </c>
    </row>
    <row r="21" spans="1:2" x14ac:dyDescent="0.3">
      <c r="A21" t="str">
        <f>'U18'!D4</f>
        <v>SC Durmersheim</v>
      </c>
      <c r="B21">
        <f>COUNTIF('U8'!$D$3:$D$9,Summe!A21)+COUNTIF('U10'!$D$3:$D$18,Summe!A21)+COUNTIF('U12'!$D$3:$D$13,Summe!A21)+COUNTIF('U14'!$D$3:$D$18,Summe!A21)+COUNTIF('U16'!$D$3:$D$14,Summe!A21)+COUNTIF('U18'!$D$3:$D$7,Summe!A21)+COUNTIF('U20'!$D$3:$D$18,Summe!A21)</f>
        <v>8</v>
      </c>
    </row>
    <row r="22" spans="1:2" x14ac:dyDescent="0.3">
      <c r="A22" t="str">
        <f>'U18'!D5</f>
        <v>OSG Baden Baden</v>
      </c>
      <c r="B22">
        <f>COUNTIF('U8'!$D$3:$D$9,Summe!A22)+COUNTIF('U10'!$D$3:$D$18,Summe!A22)+COUNTIF('U12'!$D$3:$D$13,Summe!A22)+COUNTIF('U14'!$D$3:$D$18,Summe!A22)+COUNTIF('U16'!$D$3:$D$14,Summe!A22)+COUNTIF('U18'!$D$3:$D$7,Summe!A22)+COUNTIF('U20'!$D$3:$D$18,Summe!A22)</f>
        <v>9</v>
      </c>
    </row>
    <row r="23" spans="1:2" x14ac:dyDescent="0.3">
      <c r="A23" t="s">
        <v>41</v>
      </c>
      <c r="B23">
        <f>COUNTIF('U8'!$D$3:$D$9,Summe!A23)+COUNTIF('U10'!$D$3:$D$18,Summe!A23)+COUNTIF('U12'!$D$3:$D$13,Summe!A23)+COUNTIF('U14'!$D$3:$D$18,Summe!A23)+COUNTIF('U16'!$D$3:$D$14,Summe!A23)+COUNTIF('U18'!$D$3:$D$7,Summe!A23)+COUNTIF('U20'!$D$3:$D$18,Summe!A23)</f>
        <v>3</v>
      </c>
    </row>
    <row r="24" spans="1:2" x14ac:dyDescent="0.3">
      <c r="A24" t="s">
        <v>91</v>
      </c>
      <c r="B24">
        <f>COUNTIF('U8'!$D$3:$D$9,Summe!A24)+COUNTIF('U10'!$D$3:$D$18,Summe!A24)+COUNTIF('U12'!$D$3:$D$13,Summe!A24)+COUNTIF('U14'!$D$3:$D$18,Summe!A24)+COUNTIF('U16'!$D$3:$D$14,Summe!A24)+COUNTIF('U18'!$D$3:$D$7,Summe!A24)+COUNTIF('U20'!$D$3:$D$18,Summe!A24)</f>
        <v>5</v>
      </c>
    </row>
    <row r="25" spans="1:2" x14ac:dyDescent="0.3">
      <c r="A25" t="s">
        <v>33</v>
      </c>
      <c r="B25">
        <f>COUNTIF('U8'!$D$3:$D$9,Summe!A25)+COUNTIF('U10'!$D$3:$D$18,Summe!A25)+COUNTIF('U12'!$D$3:$D$13,Summe!A25)+COUNTIF('U14'!$D$3:$D$18,Summe!A25)+COUNTIF('U16'!$D$3:$D$14,Summe!A25)+COUNTIF('U18'!$D$3:$D$7,Summe!A25)+COUNTIF('U20'!$D$3:$D$18,Summe!A25)</f>
        <v>5</v>
      </c>
    </row>
    <row r="26" spans="1:2" x14ac:dyDescent="0.3">
      <c r="A26" t="s">
        <v>119</v>
      </c>
      <c r="B26">
        <f>COUNTIF('U8'!$D$3:$D$9,Summe!A26)+COUNTIF('U10'!$D$3:$D$18,Summe!A26)+COUNTIF('U12'!$D$3:$D$13,Summe!A26)+COUNTIF('U14'!$D$3:$D$18,Summe!A26)+COUNTIF('U16'!$D$3:$D$14,Summe!A26)+COUNTIF('U18'!$D$3:$D$7,Summe!A26)+COUNTIF('U20'!$D$3:$D$18,Summe!A26)</f>
        <v>6</v>
      </c>
    </row>
    <row r="27" spans="1:2" x14ac:dyDescent="0.3">
      <c r="A27" t="s">
        <v>138</v>
      </c>
      <c r="B27">
        <f>COUNTIF('U8'!$D$3:$D$9,Summe!A27)+COUNTIF('U10'!$D$3:$D$18,Summe!A27)+COUNTIF('U12'!$D$3:$D$13,Summe!A27)+COUNTIF('U14'!$D$3:$D$18,Summe!A27)+COUNTIF('U16'!$D$3:$D$14,Summe!A27)+COUNTIF('U18'!$D$3:$D$7,Summe!A27)+COUNTIF('U20'!$D$3:$D$18,Summe!A27)</f>
        <v>4</v>
      </c>
    </row>
    <row r="28" spans="1:2" x14ac:dyDescent="0.3">
      <c r="A28" t="s">
        <v>143</v>
      </c>
      <c r="B28">
        <f>COUNTIF('U8'!$D$3:$D$9,Summe!A28)+COUNTIF('U10'!$D$3:$D$18,Summe!A28)+COUNTIF('U12'!$D$3:$D$13,Summe!A28)+COUNTIF('U14'!$D$3:$D$18,Summe!A28)+COUNTIF('U16'!$D$3:$D$14,Summe!A28)+COUNTIF('U18'!$D$3:$D$7,Summe!A28)+COUNTIF('U20'!$D$3:$D$18,Summe!A28)</f>
        <v>7</v>
      </c>
    </row>
    <row r="30" spans="1:2" x14ac:dyDescent="0.3">
      <c r="B30" s="2">
        <f>SUM(B19:B29)</f>
        <v>67</v>
      </c>
    </row>
  </sheetData>
  <mergeCells count="2">
    <mergeCell ref="B3:D3"/>
    <mergeCell ref="A1:D1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U8</vt:lpstr>
      <vt:lpstr>U10</vt:lpstr>
      <vt:lpstr>U12</vt:lpstr>
      <vt:lpstr>U14</vt:lpstr>
      <vt:lpstr>U16</vt:lpstr>
      <vt:lpstr>U18</vt:lpstr>
      <vt:lpstr>U20</vt:lpstr>
      <vt:lpstr>Summe</vt:lpstr>
    </vt:vector>
  </TitlesOfParts>
  <Company>Daimler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Fruehe, Norbert (034)</dc:creator>
  <cp:lastModifiedBy>SF Hörden</cp:lastModifiedBy>
  <dcterms:created xsi:type="dcterms:W3CDTF">2017-11-17T12:16:13Z</dcterms:created>
  <dcterms:modified xsi:type="dcterms:W3CDTF">2017-11-20T21:01:19Z</dcterms:modified>
</cp:coreProperties>
</file>